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19425" windowHeight="10425"/>
  </bookViews>
  <sheets>
    <sheet name="Лист2" sheetId="2" r:id="rId1"/>
  </sheets>
  <calcPr calcId="162913"/>
</workbook>
</file>

<file path=xl/calcChain.xml><?xml version="1.0" encoding="utf-8"?>
<calcChain xmlns="http://schemas.openxmlformats.org/spreadsheetml/2006/main">
  <c r="G6" i="2" l="1"/>
  <c r="G7" i="2"/>
  <c r="G8" i="2"/>
  <c r="G9" i="2"/>
  <c r="G10" i="2"/>
  <c r="G11" i="2"/>
  <c r="G12" i="2"/>
  <c r="G13" i="2"/>
  <c r="G14" i="2"/>
  <c r="G15" i="2"/>
  <c r="G16" i="2"/>
  <c r="G17" i="2"/>
  <c r="G18" i="2"/>
  <c r="G19" i="2"/>
  <c r="G20" i="2"/>
  <c r="G21" i="2"/>
  <c r="G22" i="2"/>
  <c r="G23" i="2"/>
  <c r="G24" i="2"/>
  <c r="G25" i="2"/>
  <c r="G26" i="2"/>
  <c r="G27" i="2"/>
  <c r="G28" i="2"/>
  <c r="G29" i="2"/>
  <c r="G31" i="2"/>
  <c r="G32" i="2"/>
  <c r="G33" i="2"/>
  <c r="G34" i="2"/>
  <c r="G5" i="2"/>
  <c r="G35" i="2" s="1"/>
</calcChain>
</file>

<file path=xl/sharedStrings.xml><?xml version="1.0" encoding="utf-8"?>
<sst xmlns="http://schemas.openxmlformats.org/spreadsheetml/2006/main" count="220" uniqueCount="77">
  <si>
    <t>Дренажная трубка, Дренаж типа Редон</t>
  </si>
  <si>
    <t>Зонд Фогарти 3,0</t>
  </si>
  <si>
    <t>Зонд Фогарти 4,0</t>
  </si>
  <si>
    <t>Зонд Фогарти 5,0</t>
  </si>
  <si>
    <t>Мочевой катетор 4,0</t>
  </si>
  <si>
    <t>Мочевой катетор 5,0</t>
  </si>
  <si>
    <t>Мочеточниковый стент</t>
  </si>
  <si>
    <t>Нефростомический набор</t>
  </si>
  <si>
    <t>ЧЧХС набор</t>
  </si>
  <si>
    <t>НАБОР ДЛЯ ЧРЕЗКОЖНОГО ЧРЕЗПЕЧЕНОЧНОГО ДРЕНИРОВАНИЯ ЖЕЛЧНЫХ ПРОТОКОВ ПО МЕТОДУ СЕЛЬДИНГЕРА. Пункционная игла Хиба; Расширители-бужи; Тросовый проводник с гибким концом; Катетер типа «свиной хвостик» множеством дренирующих отверстий диаметром до 1 мм; Одноходовой краник; Удлинитель дренажа; Кожный фиксатор из гипоаллергенного материала; Инъекционный узел для подачи препаратов. Дренаж снабжен специальным удлинителем. Диаметр 3,0, Размер 10, Длина 300 мм.</t>
  </si>
  <si>
    <t>Дренаж Шлицевой с гофрированной рентгенконтрастной лентой повышенной капилярности. Благодаря увеличенным отверстиям удлиненной формы дренаж Шлицевой значительно более эффективен по сравнению с Редоном. Его дренирующие отверстия более стойки к обтурации, что увеличивает сроки его продуктивного функционирования. • Полоса Rn-контроля по всей длине • Перфорация в виде удлиненных отверстий. • Зона перфорации – 100 мм • Длина дренажа – 500 мм • Набор наиболее применяемых размеров • Универсальный адаптер Жанэ • Цветовая кодировка адаптера. Гофрированная рентгенконтрастная полоса изготовлена из ПВХ, длина 100 мм, ширина 10 мм.</t>
  </si>
  <si>
    <t xml:space="preserve">КАТЕТЕР ДЛЯ ЭМБОЛОКТОМИИ ТИПА «ФОГАРТИ» с гофрированной рентгенконтрастной лентой повышенной капилярности. изготовлен из рентгеноконтрастного термопластичного нетоксичного полимера; длина 800 мм;
раздувной  латексный баллон на дистальном конце; канюля Люэра на проксимальном конце канала для раздува баллона; закрытый дистальный конец имеет закругленную форму; объемный мандрен из медицинской стали; стерилизованный оксидом этилена. Размер – 3, Диаметр 1,0 мм. Цвет белый. Объем баллона до 1,0 мл. Гофрированная рентгенконтрастная полоса изготовлена из ПВХ, длина 100 мм, ширина 10 мм.
</t>
  </si>
  <si>
    <t>КАТЕТЕР ДЛЯ ЭМБОЛОКТОМИИ ТИПА «ФОГАРТИ» с гофрированной рентгенконтрастной лентой повышенной капилярности. изготовлен из рентгеноконтрастного термопластичного нетоксичного полимера; длина 800 мм;
раздувной  латексный баллон на дистальном конце; канюля Люэра на проксимальном конце канала для раздува баллона; закрытый дистальный конец имеет закругленную форму; объемный мандрен из медицинской стали; стерилизованный оксидом этилена. Размер – 4, Диаметр 1,0 мм. Цвет белый. Объем баллона до 1,0 мл. Гофрированная рентгенконтрастная полоса изготовлена из ПВХ, длина 100 мм, ширина 10 мм.</t>
  </si>
  <si>
    <t>КАТЕТЕР ДЛЯ ЭМБОЛОКТОМИИ ТИПА «ФОГАРТИ» с гофрированной рентгенконтрастной лентой повышенной капилярности. изготовлен из рентгеноконтрастного термопластичного нетоксичного полимера; длина 800 мм;
раздувной  латексный баллон на дистальном конце; канюля Люэра на проксимальном конце канала для раздува баллона; закрытый дистальный конец имеет закругленную форму; объемный мандрен из медицинской стали; стерилизованный оксидом этилена. Размер – 5, Диаметр 1,0 мм. Цвет белый. Объем баллона до 1,0 мл. Гофрированная рентгенконтрастная полоса изготовлена из ПВХ, длина 100 мм, ширина 10 мм.</t>
  </si>
  <si>
    <t>Катетер для пункционной эпицистостомии используется при острых задержках мочеиспускания. Специальным троакаром-катетером прокалывают мягкие ткани и проникают в полость мочевого пузыря. Катетер фиксируют в просвете пузыря путем раздувания баллона на его конце. Длина 250 мм, Диаметр 4,6; 5,3; 6,0 мм Размер 14,0; 16,0; 18,0 мм. Специальный стальной тороакар, ПВХ баллон 10 мл на стиллете, Эластичный кожный фиксатор. Контрольная метка с адаптером Жанэ.</t>
  </si>
  <si>
    <t>НАБОР ДЛЯ НЕФРОСТОМИИ по методу Сельдингер. Установка катетера по методу Сельдингера – наиболее щадящий и эффективный метод проведения нефростомии. Этот набор идеально подобран для чрескожного дренирования лоханки почки в случаях прекращения оттока мочи в почке или проксимальной части мочеточника. • Пункционная игла Хиба • Расширители-бужи • Тросовый проводник с атравматическим концом • Катетер типа «свиной хвостик» • Одноходовой краник • Удлинитель дренажа • Кожный фиксатор • Инъекционный узел. Длина 300 мм, Диаметр 2,0; 2,3; 2,6; 3,0; 3,3; 4,0 Размер 6; 7;8;9;10;12</t>
  </si>
  <si>
    <t>штука</t>
  </si>
  <si>
    <t>ДРЕНАЖ ТИПА «КЕРА». Используется для отведения инфицированной желчи наружу и санации желчных протоков. Латексная трубка длиной 300 мм, специальная Т-образная форма. Без рентгенконтрастной полосы. Наружный диаметр 4,0 Размер 12 Внутренний диаметр 2,0 Длина 300</t>
  </si>
  <si>
    <t>ДРЕНАЖ ТИПА «КЕРА»</t>
  </si>
  <si>
    <t>ДРЕНАЖ ТИПА ПИКОВСКОГО Дренаж типа Пиковского используется в хирургии желчных протоков для внешнего чрескожного чреспеченочного дренирование холедоха.  изготовлено из прозрачного термопластичного нетоксичного полимера;  длина 415 мм;  диаметр 3,0 мм;  открытый дистальный конец конусной формы;  боковые дренажные отверстия на дистальном конце;  два кольца-остова на расстоянии 33 мм от дистального конца;  перфорация дистального конца на протяжении 75 мм;  рентгеноконтрастная полоса вдоль.</t>
  </si>
  <si>
    <t>ДРЕНАЖ ТИПА ПИКОВСКОГО</t>
  </si>
  <si>
    <t>Дренаж Шлицевой с портом для ирригации. Дренаж шлицевой с дополнительным портом для ирригации позволяет производить промывание гнойной раны или полости одновременно с дренированием экссудата. Удлиненные отверстия шлицевого дренажа способствуют лучшему оттоку жидкости. • Полоса Rn-контроля по всей длине • Перфорация в виде удлиненных отверстий • Зона перфорации – 100 мм • Длина дренажа – 500 мм • Дополнительный порт для ирригации • Универсальный адаптер Жанэ • Цветовая кодировка адаптера.</t>
  </si>
  <si>
    <t>Дренаж</t>
  </si>
  <si>
    <t>ДЕКОМПРЕССИОННАЯ ИГЛА ДЛЯ ПРЕВРАЛЬНОЙ ПОЛОСТИ. Игла незаменима для предоставления первой медицинской помощи при напряженном пневмотораксе на догоспитальном этапе. Изготовлена из нержавеющей стали медицинского назначения. Длина рабочей части иглы 110 мм. Заточка рабочего конца “Квинке”. Рентгенконтрастный полимерный катетер 80 мм. Открытый дистальный конец конусной формы. Канюля Люэра на проксимальном конце.</t>
  </si>
  <si>
    <t>ДЕКОМПРЕССИОННАЯ ИГЛА ДЛЯ ПРЕВРАЛЬНОЙ ПОЛОСТИ.</t>
  </si>
  <si>
    <t xml:space="preserve">Зонд желудочно-кишечный универсальный (Зонд Саенко) для наружно-внутреннего дренирования желудочно-кишечного тракта и энтерального питания пациента после операции Бильрот-1 и других видов оперативных вмешательств. • Состоит из двух соединенных полимерных трубок • Обеспечивает дренирование 12-перстной кишки и желудка • Рентгеноконтрастная перетяжка • Два остова, препятствующих миграции зонда • Зажимные канюли Люэра • Металлический проводник. </t>
  </si>
  <si>
    <t>Зонд Саенко</t>
  </si>
  <si>
    <t xml:space="preserve">ДРЕНАЖ ТИПА «РЕДОН» </t>
  </si>
  <si>
    <t>ХОЛЕДОХОЛИТОЭКСТРАКТОР. Баллонный холедохолитоэкстрактор для удаления небольших конкрементов из желчных протоков. Полиэтиленовая трубка длиной 420 мм. Закругленный атравматичный конец. Рентгенконтрастность по всей длине. Специальные метки на шине катетера. Латексный баллон на дистальном конце. Диаметр 2,0 Размер 6 Объем баллона до 2,5 мл Длина 420 мм</t>
  </si>
  <si>
    <t>ХОЛЕДОХОЛИТОЭКСТРАКТОР</t>
  </si>
  <si>
    <t>ДРЕНАЖ ТОРАКАЛЬНЫЙ с гофрированной рентгенконтрастной лентой повышенной капилярности. (на металлическом стилете-троакаре) Дренаж торакальный (на металлическом стилететроакаре) используется в торакальной хирургии для пассивного и активного дренирования плевральной полостис целью удаления крови, отделяемого и избыточного воздуха. − изготовлено из прозрачного термопластичного нетоксичного поливинилхлорида; − длина200 мм для диаметра F 12; − длина250 мм для диаметров F 16-30; − адаптер Жанэ на проксимальном конце; − открытый дистальный конец конусной формы; − перфорация дистального конца в форме удлиненных отверстий; − рентгеноконтрастная полоса вдоль трубки; − стилет-троакар из нержавеющей стали медицинского назначения; − полимерная ручка на проксимальном конце стилетатроакара; − стерилизовано оксидом этилена. Диаметр 6.0 Размер 18 Длина 350. Гофрированная рентгенконтрастная полоса изготовлена из ПВХ, длина 100 мм, ширина 10 мм.</t>
  </si>
  <si>
    <t xml:space="preserve">ДРЕНАЖ ТОРАКАЛЬНЫЙ </t>
  </si>
  <si>
    <t>ДРЕНАЖ ТОРАКАЛЬНЫЙ с гофрированной рентгенконтрастной лентой повышенной капилярности. (на металлическом стилете-троакаре) Дренаж торакальный (на металлическом стилететроакаре) используется в торакальной хирургии для пассивного и активного дренирования плевральной полостис целью удаления крови, отделяемого и избыточного воздуха. − изготовлено из прозрачного термопластичного нетоксичного поливинилхлорида; − длина200 мм для диаметра F 12; − длина250 мм для диаметров F 16-30; − адаптер Жанэ на проксимальном конце; − открытый дистальный конец конусной формы; − перфорация дистального конца в форме удлиненных отверстий; − рентгеноконтрастная полоса вдоль трубки; − стилет-троакар из нержавеющей стали медицинского назначения; − полимерная ручка на проксимальном конце стилетатроакара; − стерилизовано оксидом этилена. Диаметр 6.0 Размер 20 Длина 350. Гофрированная рентгенконтрастная полоса изготовлена из ПВХ, длина 100 мм, ширина 10 мм.</t>
  </si>
  <si>
    <t>ДРЕНАЖ ТИПА «РЕДОН» (адаптер Жанэ) с гофрированной рентгенконтрастной лентой повышенной капилярности. Дренаж типа «Редон» (адаптер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18 Длина 500 мм. Гофрированная рентгенконтрастная полоса изготовлена из ПВХ, длина 100 мм, ширина 10 мм.</t>
  </si>
  <si>
    <t>ДЕКОМПРЕССИОННАЯ ИГЛА ДЛЯ ПРЕВРАЛЬНОЙ ПОЛОСТИ. Игла незаменима для предоставления первой медицинской помощи при напряженном пневмотораксе на догоспитальном этапе. Изготовлена из нержавеющей стали медицинского назначения. Длина рабочей части иглы 110 мм. Заточка рабочего конца “Квинке”. Рентгенконтрастный полимерный катетер 80 мм. Открытый дистальный конец конусной формы. Канюля Люэра на проксимальном конце.      диаметр: 2,0 мм  G:15 длина: 85мм</t>
  </si>
  <si>
    <t xml:space="preserve">Дренаж Шлицевой с портом для ирригации. Дренаж шлицевой с дополнительным портом для ирригации позволяет производить промывание гнойной раны или полости одновременно с дренированием экссудата. Удлиненные отверстия шлицевого дренажа способствуют лучшему оттоку жидкости. • Полоса Rn-контроля по всей длине • Перфорация в виде удлиненных отверстий • Зона перфорации – 100 мм • Длина дренажа – 500 мм • Дополнительный порт для ирригации • Универсальный адаптер Жанэ • Цветовая кодировка адаптера. Диаметр: 8,0 мм F: 24 </t>
  </si>
  <si>
    <t>набор</t>
  </si>
  <si>
    <t xml:space="preserve">Разрезаемые  антимикробные пленки 3М™ Ioban™ 2   с йодом ("дышат")  56 х 60 см     </t>
  </si>
  <si>
    <t xml:space="preserve">Разрезаемые  антимикробные пленки 3М™ Ioban™ 2   с йодом ("дышат") 56 х 45 см      </t>
  </si>
  <si>
    <t xml:space="preserve">Разрезаемые  антимикробные пленки 3М™ Ioban™ 2   с йодом ("дышат") 56 х 85 см   </t>
  </si>
  <si>
    <t>Набор для обработки крови для аппарата Autolog (каталожный номер ATLS24)</t>
  </si>
  <si>
    <t xml:space="preserve">Набор для обработки крови к аппарату Autolog включает: Комплект для промывания Линия для аспирации\антикоагуляции 4-х литровый жёсткий кардиотомический резервуар с фильтром на  40 мкр. 1/4 и 3/8 первичные порты.                                    </t>
  </si>
  <si>
    <t>Генератор электролигирующий  </t>
  </si>
  <si>
    <t xml:space="preserve">Генератор электролигирующий  LS10 серии LS с одним инструментальным выходом </t>
  </si>
  <si>
    <t>5 691 000</t>
  </si>
  <si>
    <t>Инструмент для электролигирования</t>
  </si>
  <si>
    <t>Инструмент для электролигирования и разделения тканей, с нанопокрытием, вариант исполнения: с браншами типа Maryland для лапароскопических операций, для одноэтапного заваривания. Функции: лигирование/рассечение. Диаметр 5 мм; длина 37 см. Поворот штока на 350 градусов. Изогнутые 20 мм текстурированные бранши. Ручное или педальное управление</t>
  </si>
  <si>
    <t xml:space="preserve">Инструмент лапароскопический для лигирования тканей  </t>
  </si>
  <si>
    <t>Инструмент лапароскопический для лигирования тканей  - герметик и разделитель сосудов с тупым концом, имеющий стержень 37см для использования в лапароскопических процедурах. Предназначен для создания надежного гемостаза в сосудах больших диаметров (до 7мм включительно) во время хирургической мобилизации органов путем сплавления сосудистых стенок в гомогенную коллагеновую субстанцию без сохранения просвета. Ручное или педальное управление. Наличие механического ножа для рассечения заваренного участка ткани, активирующийся отдельно от заваривания специальным курком</t>
  </si>
  <si>
    <t xml:space="preserve">Инструмент лапароскопический </t>
  </si>
  <si>
    <t xml:space="preserve">Инструмент лапароскопический 5 мм. – 23 см. Лигирование/рассечение. Диаметр 5 мм; длина 23 см. Поворот штока на 350 градусов.  Изогнутые 20 мм бранши для улучшенной визуализации. Текстурированные бранши с керамическими ограничителями.  Ручное или педальное управление. Новое поколение инструментов имеет нанопокрытие на браншах для уменьшения нагара и прилипания инструментов, а также ускоряет очистку инструмента в процессе операции.  </t>
  </si>
  <si>
    <t>Аппарат электрохирургический микропроцессорный SS-501SX с принадлежностями</t>
  </si>
  <si>
    <t>Полностью микропроцессорный блок 12 режимов реза: разрез (обычный и HIGH cut) -чистый, смесь 1,2,3, -2 режима монополярной коагуляции-контактная , спрей 2 режима биполярный коагуляции-с регулировкой 1 Вт и с регулировкой 0,5 Вт(микробиполярный режим) ; 3 отдельных цифровых дисплея контролирующих процессы: разрезания, коагуляции и биполярный режим. Независимые ножные переключатели для монополярного 1, монополярного 2 и биполярного выходов. Возможность управления вручную (с помощью держателя электродов) и ножной педалью. Позволяет одновременно использовать 2 монополярных инструмента. Система постоянного мониторинга контакта пациента и пластиной пациента . Функция энергонезависимой памяти для уровней мощности во всех режимах. Функция удаленного ручного контроля уровней мощности с помощью держателя электродов. Совместимость с аргоноплазменным коагулятором.</t>
  </si>
  <si>
    <t>итого</t>
  </si>
  <si>
    <t>Катетер мочеточниковый с открытым/закрытым дистальным концом. Этот катетер предназначен для введения в мочеточники и почку через цистоскоп с целью диагностики и лечения. Сюда в первую очередь относится опорожнение верхних мочеточниковых путей при хронической и острой закупорке мочеточника или лоханки. Эластичная полимерная трубка • Атравматичный дистальный конец • Рентгеноконтрастность по всей длине • Эффективные боковые дренажные отверстия • Съемная зажимная канюля Люэра • Длина катетера – 810 мм. Диаметр 1,0; 1,3; 1,7; 2,0; 2,3; 2,7 мм.Размем 3; 4; 5; 6; 7; 8</t>
  </si>
  <si>
    <t>ДРЕНАЖ ТИПА</t>
  </si>
  <si>
    <t>ДРЕНАЖ  с пластиковым троакаром и с гофрированной рентгенконтрастной лентой повышенной капилярности Дренаж типа «Редон» с пластиковым троакаром используется в хирургии и травматологии для пассивного и активного дренирования полостей и послеоперационных ран. Троакар позволяет ввести дренаж без предварительного рассечения тканей. − изготовлено из прозрачного термопластичного нетоксичного поливинилхлорида; − длина 700 мм; − жесткий полимерный троакар; − три метки длины;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18 Длина 700. Гофрированная рентгенконтрастная полоса изготовлена из ПВХ, длина 100 мм, ширина 10 мм.</t>
  </si>
  <si>
    <t xml:space="preserve">№п/п
</t>
  </si>
  <si>
    <t>МНН</t>
  </si>
  <si>
    <t>Лек.форма, описание</t>
  </si>
  <si>
    <t xml:space="preserve">Ед.изм.
</t>
  </si>
  <si>
    <t>Предельная цена Приказ МЗ РК</t>
  </si>
  <si>
    <t>Кол-ва.</t>
  </si>
  <si>
    <t>СУММА выделенная по лоту тенге</t>
  </si>
  <si>
    <t>Победитель</t>
  </si>
  <si>
    <t>Обоснование отклонения и заключение ОИ</t>
  </si>
  <si>
    <t>Заключить договор с победителем, Заключить договор ОИ, не состоялся</t>
  </si>
  <si>
    <t>Второй победитель по итогам</t>
  </si>
  <si>
    <t>Цена победителя</t>
  </si>
  <si>
    <t>Цена второго победителя наименьшая после цены, предложенной победителем</t>
  </si>
  <si>
    <t>ТОО Асылхан Фарм</t>
  </si>
  <si>
    <t>ТОО АРТЕКА 17.82</t>
  </si>
  <si>
    <t>состоялся</t>
  </si>
  <si>
    <t>не состоялся</t>
  </si>
  <si>
    <t>приглашение</t>
  </si>
  <si>
    <t>Приложение 1 к тендерной документации</t>
  </si>
  <si>
    <t>ТОО Medical Supply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</si>
</sst>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5" formatCode="_-* #,##0.0\ _₽_-;\-* #,##0.0\ _₽_-;_-* &quot;-&quot;??\ _₽_-;_-@_-"/>
  </numFmts>
  <fonts count="10" x14ac:knownFonts="1">
    <font>
      <sz val="11"/>
      <color theme="1"/>
      <name val="Calibri"/>
      <family val="2"/>
      <scheme val="minor"/>
    </font>
    <font>
      <sz val="11"/>
      <color theme="1"/>
      <name val="Calibri"/>
      <family val="2"/>
      <scheme val="minor"/>
    </font>
    <font>
      <b/>
      <sz val="11"/>
      <color theme="1"/>
      <name val="Times New Roman"/>
      <family val="1"/>
      <charset val="204"/>
    </font>
    <font>
      <b/>
      <sz val="9"/>
      <name val="Times New Roman"/>
      <family val="1"/>
      <charset val="204"/>
    </font>
    <font>
      <b/>
      <sz val="9"/>
      <color theme="1"/>
      <name val="Times New Roman"/>
      <family val="1"/>
      <charset val="204"/>
    </font>
    <font>
      <sz val="9"/>
      <color theme="1"/>
      <name val="Times New Roman"/>
      <family val="1"/>
      <charset val="204"/>
    </font>
    <font>
      <sz val="9"/>
      <color theme="1"/>
      <name val="Calibri"/>
      <family val="2"/>
      <scheme val="minor"/>
    </font>
    <font>
      <sz val="9"/>
      <color rgb="FF000000"/>
      <name val="Times New Roman"/>
      <family val="1"/>
      <charset val="204"/>
    </font>
    <font>
      <sz val="9"/>
      <color rgb="FF333333"/>
      <name val="Times New Roman"/>
      <family val="1"/>
      <charset val="204"/>
    </font>
    <font>
      <sz val="9"/>
      <color rgb="FF2C2C2C"/>
      <name val="Times New Roman"/>
      <family val="1"/>
      <charset val="204"/>
    </font>
  </fonts>
  <fills count="4">
    <fill>
      <patternFill patternType="none"/>
    </fill>
    <fill>
      <patternFill patternType="gray125"/>
    </fill>
    <fill>
      <patternFill patternType="solid">
        <fgColor indexed="42"/>
        <bgColor indexed="12"/>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s>
  <cellStyleXfs count="2">
    <xf numFmtId="0" fontId="0" fillId="0" borderId="0"/>
    <xf numFmtId="43" fontId="1" fillId="0" borderId="0" applyFont="0" applyFill="0" applyBorder="0" applyAlignment="0" applyProtection="0"/>
  </cellStyleXfs>
  <cellXfs count="30">
    <xf numFmtId="0" fontId="0" fillId="0" borderId="0" xfId="0"/>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43" fontId="3" fillId="0" borderId="1" xfId="1" applyFont="1" applyFill="1" applyBorder="1" applyAlignment="1">
      <alignment horizontal="center" vertical="center" wrapText="1"/>
    </xf>
    <xf numFmtId="0" fontId="4"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43" fontId="3" fillId="3" borderId="1" xfId="1" applyFont="1" applyFill="1" applyBorder="1" applyAlignment="1">
      <alignment horizontal="center" vertical="center" wrapText="1"/>
    </xf>
    <xf numFmtId="43" fontId="4" fillId="3" borderId="1" xfId="1" applyFont="1" applyFill="1" applyBorder="1" applyAlignment="1">
      <alignment horizontal="center" vertical="center" wrapText="1"/>
    </xf>
    <xf numFmtId="0" fontId="5" fillId="0" borderId="1" xfId="0" applyFont="1" applyBorder="1" applyAlignment="1">
      <alignment wrapText="1"/>
    </xf>
    <xf numFmtId="0" fontId="8" fillId="0" borderId="1" xfId="0" applyFont="1" applyBorder="1" applyAlignment="1">
      <alignment wrapText="1"/>
    </xf>
    <xf numFmtId="0" fontId="8" fillId="0" borderId="0" xfId="0" applyFont="1" applyAlignment="1"/>
    <xf numFmtId="0" fontId="5" fillId="0" borderId="4" xfId="0" applyFont="1" applyBorder="1" applyAlignment="1">
      <alignment wrapText="1"/>
    </xf>
    <xf numFmtId="0" fontId="5" fillId="0" borderId="0" xfId="0" applyFont="1" applyAlignment="1">
      <alignment wrapText="1"/>
    </xf>
    <xf numFmtId="0" fontId="7" fillId="0" borderId="1" xfId="0" applyFont="1" applyBorder="1" applyAlignment="1">
      <alignment wrapText="1"/>
    </xf>
    <xf numFmtId="0" fontId="5" fillId="0" borderId="1" xfId="0" applyFont="1" applyBorder="1" applyAlignment="1"/>
    <xf numFmtId="43" fontId="5" fillId="0" borderId="5" xfId="1" applyFont="1" applyBorder="1" applyAlignment="1">
      <alignment wrapText="1"/>
    </xf>
    <xf numFmtId="0" fontId="6" fillId="0" borderId="1" xfId="0" applyFont="1" applyBorder="1"/>
    <xf numFmtId="0" fontId="0" fillId="0" borderId="1" xfId="0" applyBorder="1"/>
    <xf numFmtId="43" fontId="5" fillId="0" borderId="7" xfId="1" applyFont="1" applyBorder="1" applyAlignment="1">
      <alignment wrapText="1"/>
    </xf>
    <xf numFmtId="0" fontId="6" fillId="0" borderId="1" xfId="0" applyFont="1" applyBorder="1" applyAlignment="1">
      <alignment wrapText="1"/>
    </xf>
    <xf numFmtId="165" fontId="5" fillId="0" borderId="1" xfId="1" applyNumberFormat="1" applyFont="1" applyBorder="1" applyAlignment="1">
      <alignment wrapText="1"/>
    </xf>
    <xf numFmtId="165" fontId="5" fillId="0" borderId="5" xfId="1" applyNumberFormat="1" applyFont="1" applyBorder="1" applyAlignment="1">
      <alignment wrapText="1"/>
    </xf>
    <xf numFmtId="43" fontId="5" fillId="3" borderId="1" xfId="1" applyFont="1" applyFill="1" applyBorder="1" applyAlignment="1">
      <alignment horizontal="center" wrapText="1"/>
    </xf>
    <xf numFmtId="0" fontId="5" fillId="0" borderId="2" xfId="0" applyFont="1" applyBorder="1" applyAlignment="1">
      <alignment wrapText="1"/>
    </xf>
    <xf numFmtId="3" fontId="7" fillId="0" borderId="6" xfId="0" applyNumberFormat="1" applyFont="1" applyBorder="1" applyAlignment="1"/>
    <xf numFmtId="0" fontId="5" fillId="0" borderId="3" xfId="0" applyFont="1" applyBorder="1" applyAlignment="1">
      <alignment wrapText="1"/>
    </xf>
    <xf numFmtId="0" fontId="9" fillId="0" borderId="4" xfId="0" applyFont="1" applyBorder="1" applyAlignment="1">
      <alignment wrapText="1"/>
    </xf>
    <xf numFmtId="0" fontId="5" fillId="0" borderId="4" xfId="0" applyFont="1" applyBorder="1" applyAlignment="1"/>
    <xf numFmtId="43" fontId="5" fillId="3" borderId="1" xfId="1" applyFont="1" applyFill="1" applyBorder="1" applyAlignment="1">
      <alignment horizontal="center" vertical="center" wrapText="1"/>
    </xf>
    <xf numFmtId="0" fontId="2" fillId="0" borderId="0" xfId="0" applyFont="1" applyAlignment="1">
      <alignment horizontal="center"/>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35"/>
  <sheetViews>
    <sheetView tabSelected="1" topLeftCell="A19" zoomScale="70" zoomScaleNormal="70" workbookViewId="0">
      <selection activeCell="T13" sqref="T13"/>
    </sheetView>
  </sheetViews>
  <sheetFormatPr defaultRowHeight="15" x14ac:dyDescent="0.25"/>
  <cols>
    <col min="1" max="1" width="3.7109375" customWidth="1"/>
    <col min="2" max="2" width="10.140625" customWidth="1"/>
    <col min="3" max="3" width="17.28515625" customWidth="1"/>
    <col min="4" max="4" width="5.7109375" customWidth="1"/>
    <col min="5" max="5" width="8.140625" customWidth="1"/>
    <col min="6" max="6" width="11" customWidth="1"/>
    <col min="7" max="7" width="10.85546875" customWidth="1"/>
    <col min="8" max="8" width="7.85546875" customWidth="1"/>
    <col min="9" max="9" width="7.7109375" customWidth="1"/>
    <col min="10" max="13" width="7.85546875" customWidth="1"/>
    <col min="14" max="14" width="7.7109375" customWidth="1"/>
  </cols>
  <sheetData>
    <row r="2" spans="1:16" x14ac:dyDescent="0.25">
      <c r="L2" s="29" t="s">
        <v>75</v>
      </c>
      <c r="M2" s="29"/>
      <c r="N2" s="29"/>
      <c r="O2" s="29"/>
      <c r="P2" s="29"/>
    </row>
    <row r="4" spans="1:16" ht="144" x14ac:dyDescent="0.25">
      <c r="A4" s="1" t="s">
        <v>57</v>
      </c>
      <c r="B4" s="2" t="s">
        <v>58</v>
      </c>
      <c r="C4" s="2" t="s">
        <v>59</v>
      </c>
      <c r="D4" s="2" t="s">
        <v>60</v>
      </c>
      <c r="E4" s="2" t="s">
        <v>61</v>
      </c>
      <c r="F4" s="3" t="s">
        <v>62</v>
      </c>
      <c r="G4" s="4" t="s">
        <v>63</v>
      </c>
      <c r="H4" s="5" t="s">
        <v>64</v>
      </c>
      <c r="I4" s="5" t="s">
        <v>65</v>
      </c>
      <c r="J4" s="5" t="s">
        <v>66</v>
      </c>
      <c r="K4" s="5" t="s">
        <v>67</v>
      </c>
      <c r="L4" s="6" t="s">
        <v>68</v>
      </c>
      <c r="M4" s="7" t="s">
        <v>69</v>
      </c>
      <c r="N4" s="7" t="s">
        <v>70</v>
      </c>
      <c r="O4" s="7" t="s">
        <v>71</v>
      </c>
      <c r="P4" s="7" t="s">
        <v>76</v>
      </c>
    </row>
    <row r="5" spans="1:16" ht="39.950000000000003" customHeight="1" x14ac:dyDescent="0.25">
      <c r="A5" s="8">
        <v>1</v>
      </c>
      <c r="B5" s="8" t="s">
        <v>0</v>
      </c>
      <c r="C5" s="8" t="s">
        <v>10</v>
      </c>
      <c r="D5" s="8" t="s">
        <v>16</v>
      </c>
      <c r="E5" s="20">
        <v>8050</v>
      </c>
      <c r="F5" s="21">
        <v>1982</v>
      </c>
      <c r="G5" s="14">
        <f>E5*F5</f>
        <v>15955100</v>
      </c>
      <c r="H5" s="22" t="s">
        <v>71</v>
      </c>
      <c r="I5" s="14" t="s">
        <v>72</v>
      </c>
      <c r="J5" s="22" t="s">
        <v>71</v>
      </c>
      <c r="K5" s="22" t="s">
        <v>70</v>
      </c>
      <c r="L5" s="14">
        <v>8050</v>
      </c>
      <c r="M5" s="14">
        <v>8050</v>
      </c>
      <c r="N5" s="14">
        <v>8050</v>
      </c>
      <c r="O5" s="14">
        <v>8050</v>
      </c>
      <c r="P5" s="14"/>
    </row>
    <row r="6" spans="1:16" ht="39.950000000000003" customHeight="1" x14ac:dyDescent="0.25">
      <c r="A6" s="8">
        <v>2</v>
      </c>
      <c r="B6" s="8" t="s">
        <v>1</v>
      </c>
      <c r="C6" s="8" t="s">
        <v>11</v>
      </c>
      <c r="D6" s="8" t="s">
        <v>16</v>
      </c>
      <c r="E6" s="20">
        <v>15</v>
      </c>
      <c r="F6" s="21">
        <v>11570</v>
      </c>
      <c r="G6" s="14">
        <f t="shared" ref="G6:G34" si="0">E6*F6</f>
        <v>173550</v>
      </c>
      <c r="H6" s="22" t="s">
        <v>71</v>
      </c>
      <c r="I6" s="14" t="s">
        <v>72</v>
      </c>
      <c r="J6" s="22" t="s">
        <v>71</v>
      </c>
      <c r="K6" s="22" t="s">
        <v>70</v>
      </c>
      <c r="L6" s="14">
        <v>11520</v>
      </c>
      <c r="M6" s="14">
        <v>11550</v>
      </c>
      <c r="N6" s="14">
        <v>11550</v>
      </c>
      <c r="O6" s="14">
        <v>11520</v>
      </c>
      <c r="P6" s="14"/>
    </row>
    <row r="7" spans="1:16" ht="39.950000000000003" customHeight="1" x14ac:dyDescent="0.25">
      <c r="A7" s="8">
        <v>3</v>
      </c>
      <c r="B7" s="8" t="s">
        <v>2</v>
      </c>
      <c r="C7" s="8" t="s">
        <v>12</v>
      </c>
      <c r="D7" s="8" t="s">
        <v>16</v>
      </c>
      <c r="E7" s="20">
        <v>15</v>
      </c>
      <c r="F7" s="21">
        <v>11570</v>
      </c>
      <c r="G7" s="14">
        <f t="shared" si="0"/>
        <v>173550</v>
      </c>
      <c r="H7" s="22" t="s">
        <v>71</v>
      </c>
      <c r="I7" s="14" t="s">
        <v>72</v>
      </c>
      <c r="J7" s="22" t="s">
        <v>71</v>
      </c>
      <c r="K7" s="22" t="s">
        <v>70</v>
      </c>
      <c r="L7" s="14">
        <v>11520</v>
      </c>
      <c r="M7" s="14">
        <v>11550</v>
      </c>
      <c r="N7" s="14">
        <v>11550</v>
      </c>
      <c r="O7" s="14">
        <v>11520</v>
      </c>
      <c r="P7" s="14"/>
    </row>
    <row r="8" spans="1:16" ht="39.950000000000003" customHeight="1" x14ac:dyDescent="0.25">
      <c r="A8" s="8">
        <v>4</v>
      </c>
      <c r="B8" s="8" t="s">
        <v>3</v>
      </c>
      <c r="C8" s="8" t="s">
        <v>13</v>
      </c>
      <c r="D8" s="8" t="s">
        <v>16</v>
      </c>
      <c r="E8" s="20">
        <v>20</v>
      </c>
      <c r="F8" s="21">
        <v>11570</v>
      </c>
      <c r="G8" s="14">
        <f t="shared" si="0"/>
        <v>231400</v>
      </c>
      <c r="H8" s="22" t="s">
        <v>71</v>
      </c>
      <c r="I8" s="14" t="s">
        <v>72</v>
      </c>
      <c r="J8" s="22" t="s">
        <v>71</v>
      </c>
      <c r="K8" s="22" t="s">
        <v>70</v>
      </c>
      <c r="L8" s="14">
        <v>11520</v>
      </c>
      <c r="M8" s="14">
        <v>11550</v>
      </c>
      <c r="N8" s="14">
        <v>11550</v>
      </c>
      <c r="O8" s="14">
        <v>11520</v>
      </c>
      <c r="P8" s="14"/>
    </row>
    <row r="9" spans="1:16" ht="39.950000000000003" customHeight="1" x14ac:dyDescent="0.25">
      <c r="A9" s="8">
        <v>5</v>
      </c>
      <c r="B9" s="8" t="s">
        <v>18</v>
      </c>
      <c r="C9" s="8" t="s">
        <v>17</v>
      </c>
      <c r="D9" s="8" t="s">
        <v>16</v>
      </c>
      <c r="E9" s="20">
        <v>100</v>
      </c>
      <c r="F9" s="21">
        <v>5623</v>
      </c>
      <c r="G9" s="14">
        <f t="shared" si="0"/>
        <v>562300</v>
      </c>
      <c r="H9" s="22" t="s">
        <v>71</v>
      </c>
      <c r="I9" s="14" t="s">
        <v>72</v>
      </c>
      <c r="J9" s="22" t="s">
        <v>71</v>
      </c>
      <c r="K9" s="22" t="s">
        <v>70</v>
      </c>
      <c r="L9" s="14">
        <v>5600</v>
      </c>
      <c r="M9" s="14">
        <v>5600</v>
      </c>
      <c r="N9" s="14">
        <v>5600</v>
      </c>
      <c r="O9" s="14">
        <v>5670</v>
      </c>
      <c r="P9" s="14"/>
    </row>
    <row r="10" spans="1:16" ht="39.950000000000003" customHeight="1" x14ac:dyDescent="0.25">
      <c r="A10" s="8">
        <v>6</v>
      </c>
      <c r="B10" s="8" t="s">
        <v>20</v>
      </c>
      <c r="C10" s="8" t="s">
        <v>19</v>
      </c>
      <c r="D10" s="8" t="s">
        <v>16</v>
      </c>
      <c r="E10" s="20">
        <v>200</v>
      </c>
      <c r="F10" s="21">
        <v>7098</v>
      </c>
      <c r="G10" s="14">
        <f t="shared" si="0"/>
        <v>1419600</v>
      </c>
      <c r="H10" s="22" t="s">
        <v>71</v>
      </c>
      <c r="I10" s="14" t="s">
        <v>72</v>
      </c>
      <c r="J10" s="22" t="s">
        <v>71</v>
      </c>
      <c r="K10" s="22" t="s">
        <v>70</v>
      </c>
      <c r="L10" s="14">
        <v>7040</v>
      </c>
      <c r="M10" s="14">
        <v>7075</v>
      </c>
      <c r="N10" s="14">
        <v>7075</v>
      </c>
      <c r="O10" s="14">
        <v>7040</v>
      </c>
      <c r="P10" s="14"/>
    </row>
    <row r="11" spans="1:16" ht="39.950000000000003" customHeight="1" x14ac:dyDescent="0.25">
      <c r="A11" s="8">
        <v>7</v>
      </c>
      <c r="B11" s="8" t="s">
        <v>4</v>
      </c>
      <c r="C11" s="8" t="s">
        <v>14</v>
      </c>
      <c r="D11" s="8" t="s">
        <v>16</v>
      </c>
      <c r="E11" s="20">
        <v>200</v>
      </c>
      <c r="F11" s="21">
        <v>6750</v>
      </c>
      <c r="G11" s="14">
        <f t="shared" si="0"/>
        <v>1350000</v>
      </c>
      <c r="H11" s="22" t="s">
        <v>71</v>
      </c>
      <c r="I11" s="14" t="s">
        <v>72</v>
      </c>
      <c r="J11" s="22" t="s">
        <v>71</v>
      </c>
      <c r="K11" s="22" t="s">
        <v>70</v>
      </c>
      <c r="L11" s="14">
        <v>6700</v>
      </c>
      <c r="M11" s="14">
        <v>6730</v>
      </c>
      <c r="N11" s="14">
        <v>6730</v>
      </c>
      <c r="O11" s="14">
        <v>6700</v>
      </c>
      <c r="P11" s="14"/>
    </row>
    <row r="12" spans="1:16" ht="39.950000000000003" customHeight="1" x14ac:dyDescent="0.25">
      <c r="A12" s="8">
        <v>8</v>
      </c>
      <c r="B12" s="8" t="s">
        <v>5</v>
      </c>
      <c r="C12" s="8" t="s">
        <v>14</v>
      </c>
      <c r="D12" s="8" t="s">
        <v>16</v>
      </c>
      <c r="E12" s="20">
        <v>1000</v>
      </c>
      <c r="F12" s="21">
        <v>6750</v>
      </c>
      <c r="G12" s="14">
        <f t="shared" si="0"/>
        <v>6750000</v>
      </c>
      <c r="H12" s="22" t="s">
        <v>71</v>
      </c>
      <c r="I12" s="14" t="s">
        <v>72</v>
      </c>
      <c r="J12" s="22" t="s">
        <v>71</v>
      </c>
      <c r="K12" s="22" t="s">
        <v>70</v>
      </c>
      <c r="L12" s="14">
        <v>6700</v>
      </c>
      <c r="M12" s="14">
        <v>6730</v>
      </c>
      <c r="N12" s="14">
        <v>6730</v>
      </c>
      <c r="O12" s="14">
        <v>6700</v>
      </c>
      <c r="P12" s="14"/>
    </row>
    <row r="13" spans="1:16" ht="39.950000000000003" customHeight="1" x14ac:dyDescent="0.25">
      <c r="A13" s="8">
        <v>9</v>
      </c>
      <c r="B13" s="8" t="s">
        <v>6</v>
      </c>
      <c r="C13" s="8" t="s">
        <v>54</v>
      </c>
      <c r="D13" s="8" t="s">
        <v>16</v>
      </c>
      <c r="E13" s="20">
        <v>200</v>
      </c>
      <c r="F13" s="21">
        <v>23000</v>
      </c>
      <c r="G13" s="14">
        <f t="shared" si="0"/>
        <v>4600000</v>
      </c>
      <c r="H13" s="22" t="s">
        <v>71</v>
      </c>
      <c r="I13" s="14" t="s">
        <v>72</v>
      </c>
      <c r="J13" s="22" t="s">
        <v>71</v>
      </c>
      <c r="K13" s="22" t="s">
        <v>70</v>
      </c>
      <c r="L13" s="14">
        <v>22950</v>
      </c>
      <c r="M13" s="14">
        <v>22990</v>
      </c>
      <c r="N13" s="14">
        <v>22990</v>
      </c>
      <c r="O13" s="14">
        <v>22950</v>
      </c>
      <c r="P13" s="14"/>
    </row>
    <row r="14" spans="1:16" ht="39.950000000000003" customHeight="1" x14ac:dyDescent="0.25">
      <c r="A14" s="8">
        <v>10</v>
      </c>
      <c r="B14" s="8" t="s">
        <v>7</v>
      </c>
      <c r="C14" s="8" t="s">
        <v>15</v>
      </c>
      <c r="D14" s="8" t="s">
        <v>16</v>
      </c>
      <c r="E14" s="20">
        <v>30</v>
      </c>
      <c r="F14" s="21">
        <v>29000</v>
      </c>
      <c r="G14" s="14">
        <f t="shared" si="0"/>
        <v>870000</v>
      </c>
      <c r="H14" s="22" t="s">
        <v>70</v>
      </c>
      <c r="I14" s="14" t="s">
        <v>72</v>
      </c>
      <c r="J14" s="22" t="s">
        <v>71</v>
      </c>
      <c r="K14" s="22" t="s">
        <v>71</v>
      </c>
      <c r="L14" s="14">
        <v>28990</v>
      </c>
      <c r="M14" s="14">
        <v>29950</v>
      </c>
      <c r="N14" s="14">
        <v>28990</v>
      </c>
      <c r="O14" s="14">
        <v>29950</v>
      </c>
      <c r="P14" s="14"/>
    </row>
    <row r="15" spans="1:16" ht="39.950000000000003" customHeight="1" x14ac:dyDescent="0.25">
      <c r="A15" s="8">
        <v>11</v>
      </c>
      <c r="B15" s="8" t="s">
        <v>8</v>
      </c>
      <c r="C15" s="8" t="s">
        <v>9</v>
      </c>
      <c r="D15" s="8" t="s">
        <v>36</v>
      </c>
      <c r="E15" s="20">
        <v>100</v>
      </c>
      <c r="F15" s="21">
        <v>29000</v>
      </c>
      <c r="G15" s="14">
        <f t="shared" si="0"/>
        <v>2900000</v>
      </c>
      <c r="H15" s="22" t="s">
        <v>71</v>
      </c>
      <c r="I15" s="14" t="s">
        <v>72</v>
      </c>
      <c r="J15" s="22" t="s">
        <v>71</v>
      </c>
      <c r="K15" s="22" t="s">
        <v>70</v>
      </c>
      <c r="L15" s="14">
        <v>28950</v>
      </c>
      <c r="M15" s="14">
        <v>28990</v>
      </c>
      <c r="N15" s="14">
        <v>28990</v>
      </c>
      <c r="O15" s="14">
        <v>28950</v>
      </c>
      <c r="P15" s="14"/>
    </row>
    <row r="16" spans="1:16" ht="39.950000000000003" customHeight="1" x14ac:dyDescent="0.25">
      <c r="A16" s="8">
        <v>12</v>
      </c>
      <c r="B16" s="8" t="s">
        <v>22</v>
      </c>
      <c r="C16" s="8" t="s">
        <v>21</v>
      </c>
      <c r="D16" s="8" t="s">
        <v>16</v>
      </c>
      <c r="E16" s="20">
        <v>1100</v>
      </c>
      <c r="F16" s="21">
        <v>4200</v>
      </c>
      <c r="G16" s="14">
        <f t="shared" si="0"/>
        <v>4620000</v>
      </c>
      <c r="H16" s="22" t="s">
        <v>71</v>
      </c>
      <c r="I16" s="14" t="s">
        <v>72</v>
      </c>
      <c r="J16" s="22" t="s">
        <v>71</v>
      </c>
      <c r="K16" s="22" t="s">
        <v>70</v>
      </c>
      <c r="L16" s="14">
        <v>4150</v>
      </c>
      <c r="M16" s="14">
        <v>4180</v>
      </c>
      <c r="N16" s="14">
        <v>4180</v>
      </c>
      <c r="O16" s="14">
        <v>4150</v>
      </c>
      <c r="P16" s="14"/>
    </row>
    <row r="17" spans="1:16" ht="39.950000000000003" customHeight="1" x14ac:dyDescent="0.25">
      <c r="A17" s="8">
        <v>13</v>
      </c>
      <c r="B17" s="8" t="s">
        <v>24</v>
      </c>
      <c r="C17" s="8" t="s">
        <v>23</v>
      </c>
      <c r="D17" s="8" t="s">
        <v>16</v>
      </c>
      <c r="E17" s="20">
        <v>1000</v>
      </c>
      <c r="F17" s="21">
        <v>7481</v>
      </c>
      <c r="G17" s="14">
        <f t="shared" si="0"/>
        <v>7481000</v>
      </c>
      <c r="H17" s="22" t="s">
        <v>71</v>
      </c>
      <c r="I17" s="14" t="s">
        <v>72</v>
      </c>
      <c r="J17" s="22" t="s">
        <v>71</v>
      </c>
      <c r="K17" s="22" t="s">
        <v>70</v>
      </c>
      <c r="L17" s="14">
        <v>7430</v>
      </c>
      <c r="M17" s="14">
        <v>7455</v>
      </c>
      <c r="N17" s="14">
        <v>7455</v>
      </c>
      <c r="O17" s="14">
        <v>7430</v>
      </c>
      <c r="P17" s="14"/>
    </row>
    <row r="18" spans="1:16" ht="39.950000000000003" customHeight="1" x14ac:dyDescent="0.25">
      <c r="A18" s="8">
        <v>14</v>
      </c>
      <c r="B18" s="8" t="s">
        <v>26</v>
      </c>
      <c r="C18" s="8" t="s">
        <v>25</v>
      </c>
      <c r="D18" s="8" t="s">
        <v>16</v>
      </c>
      <c r="E18" s="20">
        <v>500</v>
      </c>
      <c r="F18" s="21">
        <v>32786</v>
      </c>
      <c r="G18" s="14">
        <f t="shared" si="0"/>
        <v>16393000</v>
      </c>
      <c r="H18" s="22" t="s">
        <v>71</v>
      </c>
      <c r="I18" s="14" t="s">
        <v>72</v>
      </c>
      <c r="J18" s="22" t="s">
        <v>71</v>
      </c>
      <c r="K18" s="22" t="s">
        <v>70</v>
      </c>
      <c r="L18" s="14">
        <v>32730</v>
      </c>
      <c r="M18" s="14">
        <v>32759</v>
      </c>
      <c r="N18" s="14">
        <v>32759</v>
      </c>
      <c r="O18" s="14">
        <v>32730</v>
      </c>
      <c r="P18" s="14"/>
    </row>
    <row r="19" spans="1:16" ht="39.950000000000003" customHeight="1" x14ac:dyDescent="0.25">
      <c r="A19" s="8">
        <v>15</v>
      </c>
      <c r="B19" s="8" t="s">
        <v>55</v>
      </c>
      <c r="C19" s="8" t="s">
        <v>56</v>
      </c>
      <c r="D19" s="8" t="s">
        <v>16</v>
      </c>
      <c r="E19" s="20">
        <v>950</v>
      </c>
      <c r="F19" s="21">
        <v>6415</v>
      </c>
      <c r="G19" s="14">
        <f t="shared" si="0"/>
        <v>6094250</v>
      </c>
      <c r="H19" s="22" t="s">
        <v>71</v>
      </c>
      <c r="I19" s="14" t="s">
        <v>72</v>
      </c>
      <c r="J19" s="22" t="s">
        <v>71</v>
      </c>
      <c r="K19" s="22" t="s">
        <v>70</v>
      </c>
      <c r="L19" s="14">
        <v>6365</v>
      </c>
      <c r="M19" s="14">
        <v>6400</v>
      </c>
      <c r="N19" s="14">
        <v>6400</v>
      </c>
      <c r="O19" s="14">
        <v>6365</v>
      </c>
      <c r="P19" s="14"/>
    </row>
    <row r="20" spans="1:16" ht="39.950000000000003" customHeight="1" x14ac:dyDescent="0.25">
      <c r="A20" s="8">
        <v>16</v>
      </c>
      <c r="B20" s="8" t="s">
        <v>29</v>
      </c>
      <c r="C20" s="8" t="s">
        <v>28</v>
      </c>
      <c r="D20" s="8" t="s">
        <v>16</v>
      </c>
      <c r="E20" s="20">
        <v>200</v>
      </c>
      <c r="F20" s="21">
        <v>7943</v>
      </c>
      <c r="G20" s="14">
        <f t="shared" si="0"/>
        <v>1588600</v>
      </c>
      <c r="H20" s="22" t="s">
        <v>71</v>
      </c>
      <c r="I20" s="14" t="s">
        <v>72</v>
      </c>
      <c r="J20" s="22" t="s">
        <v>71</v>
      </c>
      <c r="K20" s="22" t="s">
        <v>70</v>
      </c>
      <c r="L20" s="14">
        <v>7890</v>
      </c>
      <c r="M20" s="14">
        <v>7923</v>
      </c>
      <c r="N20" s="14">
        <v>7923</v>
      </c>
      <c r="O20" s="14">
        <v>7890</v>
      </c>
      <c r="P20" s="14"/>
    </row>
    <row r="21" spans="1:16" ht="39.950000000000003" customHeight="1" x14ac:dyDescent="0.25">
      <c r="A21" s="8">
        <v>17</v>
      </c>
      <c r="B21" s="8" t="s">
        <v>31</v>
      </c>
      <c r="C21" s="8" t="s">
        <v>32</v>
      </c>
      <c r="D21" s="8" t="s">
        <v>16</v>
      </c>
      <c r="E21" s="20">
        <v>500</v>
      </c>
      <c r="F21" s="21">
        <v>4680</v>
      </c>
      <c r="G21" s="14">
        <f t="shared" si="0"/>
        <v>2340000</v>
      </c>
      <c r="H21" s="22" t="s">
        <v>71</v>
      </c>
      <c r="I21" s="14" t="s">
        <v>72</v>
      </c>
      <c r="J21" s="22" t="s">
        <v>71</v>
      </c>
      <c r="K21" s="22" t="s">
        <v>70</v>
      </c>
      <c r="L21" s="14">
        <v>4630</v>
      </c>
      <c r="M21" s="14">
        <v>4665</v>
      </c>
      <c r="N21" s="14">
        <v>4665</v>
      </c>
      <c r="O21" s="14">
        <v>4630</v>
      </c>
      <c r="P21" s="14"/>
    </row>
    <row r="22" spans="1:16" ht="39.950000000000003" customHeight="1" x14ac:dyDescent="0.25">
      <c r="A22" s="8">
        <v>18</v>
      </c>
      <c r="B22" s="8" t="s">
        <v>27</v>
      </c>
      <c r="C22" s="8" t="s">
        <v>33</v>
      </c>
      <c r="D22" s="8" t="s">
        <v>16</v>
      </c>
      <c r="E22" s="20">
        <v>650</v>
      </c>
      <c r="F22" s="21">
        <v>2574</v>
      </c>
      <c r="G22" s="14">
        <f t="shared" si="0"/>
        <v>1673100</v>
      </c>
      <c r="H22" s="22" t="s">
        <v>71</v>
      </c>
      <c r="I22" s="14" t="s">
        <v>72</v>
      </c>
      <c r="J22" s="22" t="s">
        <v>71</v>
      </c>
      <c r="K22" s="22" t="s">
        <v>70</v>
      </c>
      <c r="L22" s="14">
        <v>2525</v>
      </c>
      <c r="M22" s="14">
        <v>2560</v>
      </c>
      <c r="N22" s="14">
        <v>2560</v>
      </c>
      <c r="O22" s="14">
        <v>2525</v>
      </c>
      <c r="P22" s="14"/>
    </row>
    <row r="23" spans="1:16" ht="39.950000000000003" customHeight="1" x14ac:dyDescent="0.25">
      <c r="A23" s="8">
        <v>19</v>
      </c>
      <c r="B23" s="8" t="s">
        <v>31</v>
      </c>
      <c r="C23" s="8" t="s">
        <v>30</v>
      </c>
      <c r="D23" s="8" t="s">
        <v>16</v>
      </c>
      <c r="E23" s="20">
        <v>100</v>
      </c>
      <c r="F23" s="21">
        <v>4680</v>
      </c>
      <c r="G23" s="14">
        <f t="shared" si="0"/>
        <v>468000</v>
      </c>
      <c r="H23" s="22" t="s">
        <v>71</v>
      </c>
      <c r="I23" s="14" t="s">
        <v>72</v>
      </c>
      <c r="J23" s="22" t="s">
        <v>71</v>
      </c>
      <c r="K23" s="22" t="s">
        <v>70</v>
      </c>
      <c r="L23" s="14">
        <v>4630</v>
      </c>
      <c r="M23" s="14">
        <v>4650</v>
      </c>
      <c r="N23" s="14">
        <v>4650</v>
      </c>
      <c r="O23" s="14">
        <v>4630</v>
      </c>
      <c r="P23" s="14"/>
    </row>
    <row r="24" spans="1:16" ht="39.950000000000003" customHeight="1" x14ac:dyDescent="0.25">
      <c r="A24" s="8">
        <v>20</v>
      </c>
      <c r="B24" s="8" t="s">
        <v>24</v>
      </c>
      <c r="C24" s="8" t="s">
        <v>34</v>
      </c>
      <c r="D24" s="8" t="s">
        <v>16</v>
      </c>
      <c r="E24" s="20">
        <v>100</v>
      </c>
      <c r="F24" s="21">
        <v>7481</v>
      </c>
      <c r="G24" s="14">
        <f t="shared" si="0"/>
        <v>748100</v>
      </c>
      <c r="H24" s="22" t="s">
        <v>71</v>
      </c>
      <c r="I24" s="14" t="s">
        <v>72</v>
      </c>
      <c r="J24" s="22" t="s">
        <v>71</v>
      </c>
      <c r="K24" s="22" t="s">
        <v>70</v>
      </c>
      <c r="L24" s="14">
        <v>7430</v>
      </c>
      <c r="M24" s="14">
        <v>7450</v>
      </c>
      <c r="N24" s="14">
        <v>7450</v>
      </c>
      <c r="O24" s="14">
        <v>7430</v>
      </c>
      <c r="P24" s="14"/>
    </row>
    <row r="25" spans="1:16" ht="39.950000000000003" customHeight="1" x14ac:dyDescent="0.25">
      <c r="A25" s="8">
        <v>21</v>
      </c>
      <c r="B25" s="8" t="s">
        <v>22</v>
      </c>
      <c r="C25" s="8" t="s">
        <v>35</v>
      </c>
      <c r="D25" s="8" t="s">
        <v>16</v>
      </c>
      <c r="E25" s="20">
        <v>500</v>
      </c>
      <c r="F25" s="21">
        <v>4000</v>
      </c>
      <c r="G25" s="14">
        <f t="shared" si="0"/>
        <v>2000000</v>
      </c>
      <c r="H25" s="22" t="s">
        <v>71</v>
      </c>
      <c r="I25" s="14" t="s">
        <v>72</v>
      </c>
      <c r="J25" s="22" t="s">
        <v>71</v>
      </c>
      <c r="K25" s="22" t="s">
        <v>70</v>
      </c>
      <c r="L25" s="14">
        <v>3950</v>
      </c>
      <c r="M25" s="14">
        <v>3985</v>
      </c>
      <c r="N25" s="14">
        <v>3985</v>
      </c>
      <c r="O25" s="14">
        <v>3950</v>
      </c>
      <c r="P25" s="14"/>
    </row>
    <row r="26" spans="1:16" ht="39.950000000000003" customHeight="1" thickBot="1" x14ac:dyDescent="0.3">
      <c r="A26" s="8">
        <v>22</v>
      </c>
      <c r="B26" s="23" t="s">
        <v>37</v>
      </c>
      <c r="C26" s="23" t="s">
        <v>37</v>
      </c>
      <c r="D26" s="8" t="s">
        <v>16</v>
      </c>
      <c r="E26" s="8">
        <v>200</v>
      </c>
      <c r="F26" s="24">
        <v>9910</v>
      </c>
      <c r="G26" s="14">
        <f t="shared" si="0"/>
        <v>1982000</v>
      </c>
      <c r="H26" s="28" t="s">
        <v>76</v>
      </c>
      <c r="I26" s="14" t="s">
        <v>73</v>
      </c>
      <c r="J26" s="14" t="s">
        <v>74</v>
      </c>
      <c r="K26" s="14"/>
      <c r="L26" s="14">
        <v>9900</v>
      </c>
      <c r="M26" s="14"/>
      <c r="N26" s="14"/>
      <c r="O26" s="14"/>
      <c r="P26" s="14">
        <v>9900</v>
      </c>
    </row>
    <row r="27" spans="1:16" ht="39.950000000000003" customHeight="1" thickBot="1" x14ac:dyDescent="0.3">
      <c r="A27" s="8">
        <v>23</v>
      </c>
      <c r="B27" s="23" t="s">
        <v>38</v>
      </c>
      <c r="C27" s="23" t="s">
        <v>38</v>
      </c>
      <c r="D27" s="8" t="s">
        <v>16</v>
      </c>
      <c r="E27" s="8">
        <v>300</v>
      </c>
      <c r="F27" s="24">
        <v>6970</v>
      </c>
      <c r="G27" s="14">
        <f t="shared" si="0"/>
        <v>2091000</v>
      </c>
      <c r="H27" s="28" t="s">
        <v>76</v>
      </c>
      <c r="I27" s="14" t="s">
        <v>73</v>
      </c>
      <c r="J27" s="14" t="s">
        <v>74</v>
      </c>
      <c r="K27" s="14"/>
      <c r="L27" s="14">
        <v>6965</v>
      </c>
      <c r="M27" s="14"/>
      <c r="N27" s="14"/>
      <c r="O27" s="14"/>
      <c r="P27" s="14">
        <v>6965</v>
      </c>
    </row>
    <row r="28" spans="1:16" ht="39.950000000000003" customHeight="1" thickBot="1" x14ac:dyDescent="0.3">
      <c r="A28" s="8">
        <v>24</v>
      </c>
      <c r="B28" s="25" t="s">
        <v>39</v>
      </c>
      <c r="C28" s="23" t="s">
        <v>39</v>
      </c>
      <c r="D28" s="8" t="s">
        <v>16</v>
      </c>
      <c r="E28" s="8">
        <v>300</v>
      </c>
      <c r="F28" s="24">
        <v>13005</v>
      </c>
      <c r="G28" s="14">
        <f t="shared" si="0"/>
        <v>3901500</v>
      </c>
      <c r="H28" s="28" t="s">
        <v>76</v>
      </c>
      <c r="I28" s="14" t="s">
        <v>73</v>
      </c>
      <c r="J28" s="14" t="s">
        <v>74</v>
      </c>
      <c r="K28" s="14"/>
      <c r="L28" s="14">
        <v>13000</v>
      </c>
      <c r="M28" s="14"/>
      <c r="N28" s="14"/>
      <c r="O28" s="14"/>
      <c r="P28" s="14">
        <v>13000</v>
      </c>
    </row>
    <row r="29" spans="1:16" ht="39.950000000000003" customHeight="1" x14ac:dyDescent="0.25">
      <c r="A29" s="8">
        <v>25</v>
      </c>
      <c r="B29" s="13" t="s">
        <v>40</v>
      </c>
      <c r="C29" s="12" t="s">
        <v>41</v>
      </c>
      <c r="D29" s="8" t="s">
        <v>16</v>
      </c>
      <c r="E29" s="8">
        <v>20</v>
      </c>
      <c r="F29" s="15">
        <v>90000</v>
      </c>
      <c r="G29" s="14">
        <f t="shared" si="0"/>
        <v>1800000</v>
      </c>
      <c r="H29" s="28" t="s">
        <v>76</v>
      </c>
      <c r="I29" s="14" t="s">
        <v>73</v>
      </c>
      <c r="J29" s="14" t="s">
        <v>74</v>
      </c>
      <c r="K29" s="14"/>
      <c r="L29" s="14">
        <v>89990</v>
      </c>
      <c r="M29" s="14"/>
      <c r="N29" s="14"/>
      <c r="O29" s="14"/>
      <c r="P29" s="14">
        <v>89990</v>
      </c>
    </row>
    <row r="30" spans="1:16" ht="39.950000000000003" customHeight="1" x14ac:dyDescent="0.25">
      <c r="A30" s="8">
        <v>26</v>
      </c>
      <c r="B30" s="9" t="s">
        <v>42</v>
      </c>
      <c r="C30" s="8" t="s">
        <v>43</v>
      </c>
      <c r="D30" s="8" t="s">
        <v>36</v>
      </c>
      <c r="E30" s="8">
        <v>1</v>
      </c>
      <c r="F30" s="10" t="s">
        <v>44</v>
      </c>
      <c r="G30" s="14">
        <v>5691000</v>
      </c>
      <c r="H30" s="28" t="s">
        <v>76</v>
      </c>
      <c r="I30" s="14" t="s">
        <v>73</v>
      </c>
      <c r="J30" s="14" t="s">
        <v>74</v>
      </c>
      <c r="K30" s="14"/>
      <c r="L30" s="14">
        <v>5691000</v>
      </c>
      <c r="M30" s="14"/>
      <c r="N30" s="14"/>
      <c r="O30" s="14"/>
      <c r="P30" s="14">
        <v>5691000</v>
      </c>
    </row>
    <row r="31" spans="1:16" ht="39.950000000000003" customHeight="1" x14ac:dyDescent="0.25">
      <c r="A31" s="8">
        <v>27</v>
      </c>
      <c r="B31" s="11" t="s">
        <v>45</v>
      </c>
      <c r="C31" s="12" t="s">
        <v>46</v>
      </c>
      <c r="D31" s="8" t="s">
        <v>16</v>
      </c>
      <c r="E31" s="8">
        <v>2</v>
      </c>
      <c r="F31" s="15">
        <v>490000</v>
      </c>
      <c r="G31" s="14">
        <f t="shared" si="0"/>
        <v>980000</v>
      </c>
      <c r="H31" s="28" t="s">
        <v>76</v>
      </c>
      <c r="I31" s="14" t="s">
        <v>73</v>
      </c>
      <c r="J31" s="14" t="s">
        <v>74</v>
      </c>
      <c r="K31" s="14"/>
      <c r="L31" s="14">
        <v>489990</v>
      </c>
      <c r="M31" s="14"/>
      <c r="N31" s="14"/>
      <c r="O31" s="14"/>
      <c r="P31" s="14">
        <v>489990</v>
      </c>
    </row>
    <row r="32" spans="1:16" ht="39.950000000000003" customHeight="1" x14ac:dyDescent="0.25">
      <c r="A32" s="8">
        <v>28</v>
      </c>
      <c r="B32" s="13" t="s">
        <v>47</v>
      </c>
      <c r="C32" s="13" t="s">
        <v>48</v>
      </c>
      <c r="D32" s="8" t="s">
        <v>16</v>
      </c>
      <c r="E32" s="8">
        <v>2</v>
      </c>
      <c r="F32" s="15">
        <v>270000</v>
      </c>
      <c r="G32" s="14">
        <f t="shared" si="0"/>
        <v>540000</v>
      </c>
      <c r="H32" s="28" t="s">
        <v>76</v>
      </c>
      <c r="I32" s="14" t="s">
        <v>73</v>
      </c>
      <c r="J32" s="14" t="s">
        <v>74</v>
      </c>
      <c r="K32" s="14"/>
      <c r="L32" s="14">
        <v>269990</v>
      </c>
      <c r="M32" s="14"/>
      <c r="N32" s="14"/>
      <c r="O32" s="14"/>
      <c r="P32" s="14">
        <v>269990</v>
      </c>
    </row>
    <row r="33" spans="1:16" ht="39.950000000000003" customHeight="1" x14ac:dyDescent="0.25">
      <c r="A33" s="8">
        <v>29</v>
      </c>
      <c r="B33" s="8" t="s">
        <v>49</v>
      </c>
      <c r="C33" s="8" t="s">
        <v>50</v>
      </c>
      <c r="D33" s="8" t="s">
        <v>16</v>
      </c>
      <c r="E33" s="8">
        <v>2</v>
      </c>
      <c r="F33" s="15">
        <v>480000</v>
      </c>
      <c r="G33" s="14">
        <f t="shared" si="0"/>
        <v>960000</v>
      </c>
      <c r="H33" s="28" t="s">
        <v>76</v>
      </c>
      <c r="I33" s="14" t="s">
        <v>73</v>
      </c>
      <c r="J33" s="14" t="s">
        <v>74</v>
      </c>
      <c r="K33" s="14"/>
      <c r="L33" s="14">
        <v>479995</v>
      </c>
      <c r="M33" s="14"/>
      <c r="N33" s="14"/>
      <c r="O33" s="14"/>
      <c r="P33" s="14">
        <v>479995</v>
      </c>
    </row>
    <row r="34" spans="1:16" ht="39.950000000000003" customHeight="1" x14ac:dyDescent="0.25">
      <c r="A34" s="11">
        <v>30</v>
      </c>
      <c r="B34" s="11" t="s">
        <v>51</v>
      </c>
      <c r="C34" s="26" t="s">
        <v>52</v>
      </c>
      <c r="D34" s="11" t="s">
        <v>36</v>
      </c>
      <c r="E34" s="11">
        <v>1</v>
      </c>
      <c r="F34" s="18">
        <v>5200000</v>
      </c>
      <c r="G34" s="27">
        <f t="shared" si="0"/>
        <v>5200000</v>
      </c>
      <c r="H34" s="28" t="s">
        <v>76</v>
      </c>
      <c r="I34" s="14" t="s">
        <v>73</v>
      </c>
      <c r="J34" s="14" t="s">
        <v>74</v>
      </c>
      <c r="K34" s="14"/>
      <c r="L34" s="14">
        <v>5200000</v>
      </c>
      <c r="M34" s="27"/>
      <c r="N34" s="27"/>
      <c r="O34" s="27"/>
      <c r="P34" s="14">
        <v>5200000</v>
      </c>
    </row>
    <row r="35" spans="1:16" ht="39.950000000000003" customHeight="1" x14ac:dyDescent="0.25">
      <c r="A35" s="16"/>
      <c r="B35" s="19" t="s">
        <v>53</v>
      </c>
      <c r="C35" s="19"/>
      <c r="D35" s="16"/>
      <c r="E35" s="16"/>
      <c r="F35" s="16"/>
      <c r="G35" s="16">
        <f>SUM(G5:G34)</f>
        <v>101537050</v>
      </c>
      <c r="H35" s="17"/>
      <c r="I35" s="17"/>
      <c r="J35" s="17"/>
      <c r="K35" s="17"/>
      <c r="L35" s="17"/>
      <c r="M35" s="17"/>
      <c r="N35" s="17"/>
      <c r="O35" s="17"/>
      <c r="P35" s="17"/>
    </row>
  </sheetData>
  <mergeCells count="1">
    <mergeCell ref="L2:P2"/>
  </mergeCells>
  <pageMargins left="3.937007874015748E-2" right="3.937007874015748E-2" top="0.15748031496062992" bottom="0.15748031496062992" header="0.31496062992125984" footer="0.31496062992125984"/>
  <pageSetup paperSize="9"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2022-04-13T11:37:41Z</dcterms:modified>
</cp:coreProperties>
</file>